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6" windowWidth="19092" windowHeight="7992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<sst xmlns="http://schemas.openxmlformats.org/spreadsheetml/2006/main" count="55" uniqueCount="53">
  <si>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</si>
  <si>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</si>
  <si>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</si>
  <si>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</si>
  <si>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</si>
  <si>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</si>
  <si>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</si>
  <si>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</si>
  <si>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</si>
  <si>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</si>
  <si>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</si>
  <si>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</si>
  <si>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</si>
  <si>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</si>
  <si>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</si>
  <si>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</si>
  <si>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</si>
  <si>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</si>
  <si>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</si>
  <si>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</si>
  <si>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</si>
  <si>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</si>
  <si>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</si>
  <si>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</si>
  <si>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</si>
  <si>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</si>
  <si>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</si>
  <si>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</si>
  <si>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</si>
  <si>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</si>
  <si>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</si>
  <si>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</si>
  <si>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</si>
  <si>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</si>
  <si>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</si>
  <si>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</si>
  <si>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</si>
  <si>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</si>
  <si>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</si>
  <si>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</si>
  <si>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</si>
  <si>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</si>
  <si>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</si>
  <si>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</si>
  <si>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</si>
  <si>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</si>
  <si>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</si>
  <si>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</si>
  <si>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</si>
  <si>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</si>
  <si>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</si>
  <si>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Бюджет города Твери на 2021 год всего, 
тыс. руб.</t>
  </si>
  <si>
    <t>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</si>
</sst>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9" zoomScale="115" zoomScaleNormal="110" zoomScaleSheetLayoutView="115" workbookViewId="0">
      <selection activeCell="M47" sqref="M47"/>
    </sheetView>
  </sheetViews>
  <sheetFormatPr defaultRowHeight="14.4" x14ac:dyDescent="0.3"/>
  <cols>
    <col min="1" max="1" width="4" style="4" customWidth="1"/>
    <col min="2" max="2" width="50.44140625" style="4" customWidth="1"/>
    <col min="3" max="3" width="16.5546875" style="4" customWidth="1"/>
    <col min="4" max="4" width="11.5546875" style="4" hidden="1" customWidth="1"/>
    <col min="5" max="5" width="10.88671875" style="4" hidden="1" customWidth="1"/>
    <col min="6" max="6" width="6" style="4" hidden="1" customWidth="1"/>
    <col min="7" max="7" width="11.6640625" style="4" customWidth="1"/>
    <col min="8" max="8" width="9.5546875" style="4" customWidth="1"/>
    <col min="9" max="9" width="11.88671875" style="23" customWidth="1"/>
    <col min="10" max="10" width="9.44140625" style="22" customWidth="1"/>
  </cols>
  <sheetData>
    <row r="1" spans="1:10" s="6" customFormat="1" x14ac:dyDescent="0.3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">
      <c r="A7" s="56" t="s">
        <v>0</v>
      </c>
      <c r="B7" s="56" t="s">
        <v>1</v>
      </c>
      <c r="C7" s="56" t="s">
        <v>51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3">
      <c r="A10" s="26">
        <v>1</v>
      </c>
      <c r="B10" s="27" t="s">
        <v>35</v>
      </c>
      <c r="C10" s="47">
        <f>SUM(C11:C15)</f>
        <v>5862978.6000000006</v>
      </c>
      <c r="D10" s="47"/>
      <c r="E10" s="47"/>
      <c r="F10" s="47"/>
      <c r="G10" s="47">
        <f>SUM(G11:G15)</f>
        <v>5019695.2</v>
      </c>
      <c r="H10" s="48">
        <f>G10*100/C10</f>
        <v>85.616809176141274</v>
      </c>
      <c r="I10" s="47">
        <f>SUM(I11:I15)</f>
        <v>3377344.8</v>
      </c>
      <c r="J10" s="47">
        <f t="shared" ref="J10:J38" si="0">I10*100/C10</f>
        <v>57.604590267479395</v>
      </c>
    </row>
    <row r="11" spans="1:10" s="4" customFormat="1" ht="28.5" customHeight="1" x14ac:dyDescent="0.3">
      <c r="A11" s="28"/>
      <c r="B11" s="29" t="s">
        <v>11</v>
      </c>
      <c r="C11" s="42">
        <v>2397170.2000000002</v>
      </c>
      <c r="D11" s="43"/>
      <c r="E11" s="43"/>
      <c r="F11" s="43"/>
      <c r="G11" s="44">
        <v>2292411</v>
      </c>
      <c r="H11" s="45">
        <f t="shared" ref="H11:H41" si="1">G11*100/C11</f>
        <v>95.629880598382201</v>
      </c>
      <c r="I11" s="44">
        <v>1533793.9</v>
      </c>
      <c r="J11" s="42">
        <f t="shared" si="0"/>
        <v>63.983521069968241</v>
      </c>
    </row>
    <row r="12" spans="1:10" s="4" customFormat="1" ht="16.5" customHeight="1" x14ac:dyDescent="0.3">
      <c r="A12" s="28"/>
      <c r="B12" s="29" t="s">
        <v>36</v>
      </c>
      <c r="C12" s="44">
        <v>3256121.5</v>
      </c>
      <c r="D12" s="43"/>
      <c r="E12" s="43"/>
      <c r="F12" s="43"/>
      <c r="G12" s="44">
        <v>2537474.2000000002</v>
      </c>
      <c r="H12" s="45">
        <f t="shared" si="1"/>
        <v>77.929346309712344</v>
      </c>
      <c r="I12" s="44">
        <v>1700906</v>
      </c>
      <c r="J12" s="42">
        <f t="shared" si="0"/>
        <v>52.237178495949863</v>
      </c>
    </row>
    <row r="13" spans="1:10" s="4" customFormat="1" ht="29.25" customHeight="1" x14ac:dyDescent="0.3">
      <c r="A13" s="28"/>
      <c r="B13" s="29" t="s">
        <v>12</v>
      </c>
      <c r="C13" s="44">
        <v>50792.800000000003</v>
      </c>
      <c r="D13" s="43"/>
      <c r="E13" s="43"/>
      <c r="F13" s="43"/>
      <c r="G13" s="44">
        <v>50792.800000000003</v>
      </c>
      <c r="H13" s="45">
        <f t="shared" si="1"/>
        <v>100</v>
      </c>
      <c r="I13" s="44">
        <v>34700.300000000003</v>
      </c>
      <c r="J13" s="42">
        <f t="shared" si="0"/>
        <v>68.317359940779014</v>
      </c>
    </row>
    <row r="14" spans="1:10" s="4" customFormat="1" ht="28.5" customHeight="1" x14ac:dyDescent="0.3">
      <c r="A14" s="28"/>
      <c r="B14" s="29" t="s">
        <v>37</v>
      </c>
      <c r="C14" s="44">
        <v>101789.2</v>
      </c>
      <c r="D14" s="43"/>
      <c r="E14" s="43"/>
      <c r="F14" s="43"/>
      <c r="G14" s="44">
        <v>99878.3</v>
      </c>
      <c r="H14" s="45">
        <f t="shared" si="1"/>
        <v>98.122688851076546</v>
      </c>
      <c r="I14" s="44">
        <v>70428.899999999994</v>
      </c>
      <c r="J14" s="42">
        <f t="shared" si="0"/>
        <v>69.190935777076533</v>
      </c>
    </row>
    <row r="15" spans="1:10" s="4" customFormat="1" ht="30" customHeight="1" x14ac:dyDescent="0.3">
      <c r="A15" s="28"/>
      <c r="B15" s="29" t="s">
        <v>24</v>
      </c>
      <c r="C15" s="44">
        <v>57104.9</v>
      </c>
      <c r="D15" s="43"/>
      <c r="E15" s="43"/>
      <c r="F15" s="43"/>
      <c r="G15" s="44">
        <v>39138.9</v>
      </c>
      <c r="H15" s="46">
        <f t="shared" si="1"/>
        <v>68.538601766223209</v>
      </c>
      <c r="I15" s="44">
        <v>37515.699999999997</v>
      </c>
      <c r="J15" s="44">
        <f t="shared" si="0"/>
        <v>65.696113643487678</v>
      </c>
    </row>
    <row r="16" spans="1:10" s="7" customFormat="1" ht="26.25" customHeight="1" x14ac:dyDescent="0.3">
      <c r="A16" s="26">
        <v>2</v>
      </c>
      <c r="B16" s="11" t="s">
        <v>38</v>
      </c>
      <c r="C16" s="47">
        <f>SUM(C17:C18)</f>
        <v>405745.5</v>
      </c>
      <c r="D16" s="47"/>
      <c r="E16" s="47"/>
      <c r="F16" s="47"/>
      <c r="G16" s="47">
        <f>SUM(G17:G18)</f>
        <v>400544.3</v>
      </c>
      <c r="H16" s="48">
        <f t="shared" si="1"/>
        <v>98.718112708582098</v>
      </c>
      <c r="I16" s="47">
        <f>SUM(I17:I18)</f>
        <v>286672.3</v>
      </c>
      <c r="J16" s="47">
        <f t="shared" si="0"/>
        <v>70.653229672294586</v>
      </c>
    </row>
    <row r="17" spans="1:11" s="4" customFormat="1" ht="27" customHeight="1" x14ac:dyDescent="0.3">
      <c r="A17" s="28"/>
      <c r="B17" s="30" t="s">
        <v>13</v>
      </c>
      <c r="C17" s="44">
        <v>389525.1</v>
      </c>
      <c r="D17" s="43"/>
      <c r="E17" s="43"/>
      <c r="F17" s="43"/>
      <c r="G17" s="44">
        <v>386256.3</v>
      </c>
      <c r="H17" s="46">
        <f t="shared" si="1"/>
        <v>99.160824296046655</v>
      </c>
      <c r="I17" s="44">
        <v>276686.3</v>
      </c>
      <c r="J17" s="44">
        <f t="shared" si="0"/>
        <v>71.031699882754666</v>
      </c>
    </row>
    <row r="18" spans="1:11" s="6" customFormat="1" ht="41.4" x14ac:dyDescent="0.3">
      <c r="A18" s="28"/>
      <c r="B18" s="30" t="s">
        <v>39</v>
      </c>
      <c r="C18" s="44">
        <v>16220.4</v>
      </c>
      <c r="D18" s="43"/>
      <c r="E18" s="43"/>
      <c r="F18" s="43"/>
      <c r="G18" s="44">
        <v>14288</v>
      </c>
      <c r="H18" s="46">
        <f t="shared" si="1"/>
        <v>88.086606988730239</v>
      </c>
      <c r="I18" s="44">
        <v>9986</v>
      </c>
      <c r="J18" s="44">
        <f t="shared" si="0"/>
        <v>61.564449705309364</v>
      </c>
    </row>
    <row r="19" spans="1:11" s="3" customFormat="1" ht="41.25" customHeight="1" x14ac:dyDescent="0.3">
      <c r="A19" s="26">
        <v>3</v>
      </c>
      <c r="B19" s="27" t="s">
        <v>40</v>
      </c>
      <c r="C19" s="47">
        <f>SUM(C20:C21)</f>
        <v>102427.5</v>
      </c>
      <c r="D19" s="47"/>
      <c r="E19" s="47"/>
      <c r="F19" s="47"/>
      <c r="G19" s="47">
        <f>SUM(G20:G21)</f>
        <v>100968.29999999999</v>
      </c>
      <c r="H19" s="48">
        <f t="shared" si="1"/>
        <v>98.575382587683947</v>
      </c>
      <c r="I19" s="47">
        <f>SUM(I20:I21)</f>
        <v>74966.7</v>
      </c>
      <c r="J19" s="48">
        <f>I19*100/C19</f>
        <v>73.190012447828948</v>
      </c>
    </row>
    <row r="20" spans="1:11" s="8" customFormat="1" ht="18" customHeight="1" x14ac:dyDescent="0.3">
      <c r="A20" s="31"/>
      <c r="B20" s="29" t="s">
        <v>14</v>
      </c>
      <c r="C20" s="44">
        <v>65855.5</v>
      </c>
      <c r="D20" s="44"/>
      <c r="E20" s="44"/>
      <c r="F20" s="44"/>
      <c r="G20" s="44">
        <v>64521.2</v>
      </c>
      <c r="H20" s="46">
        <f t="shared" si="1"/>
        <v>97.973897396572795</v>
      </c>
      <c r="I20" s="44">
        <v>43883.5</v>
      </c>
      <c r="J20" s="44">
        <f t="shared" si="0"/>
        <v>66.636044066175188</v>
      </c>
    </row>
    <row r="21" spans="1:11" s="5" customFormat="1" ht="27.6" x14ac:dyDescent="0.3">
      <c r="A21" s="31"/>
      <c r="B21" s="29" t="s">
        <v>15</v>
      </c>
      <c r="C21" s="44">
        <v>36572</v>
      </c>
      <c r="D21" s="44"/>
      <c r="E21" s="44"/>
      <c r="F21" s="44"/>
      <c r="G21" s="44">
        <v>36447.1</v>
      </c>
      <c r="H21" s="46">
        <f t="shared" si="1"/>
        <v>99.658481898720339</v>
      </c>
      <c r="I21" s="44">
        <v>31083.200000000001</v>
      </c>
      <c r="J21" s="44">
        <f t="shared" si="0"/>
        <v>84.991797003171826</v>
      </c>
    </row>
    <row r="22" spans="1:11" s="3" customFormat="1" ht="27.6" x14ac:dyDescent="0.3">
      <c r="A22" s="26">
        <v>4</v>
      </c>
      <c r="B22" s="27" t="s">
        <v>41</v>
      </c>
      <c r="C22" s="47">
        <f>SUM(C23:C24)</f>
        <v>80336.400000000009</v>
      </c>
      <c r="D22" s="47"/>
      <c r="E22" s="47"/>
      <c r="F22" s="47"/>
      <c r="G22" s="47">
        <f>SUM(G23:G24)</f>
        <v>62754.799999999996</v>
      </c>
      <c r="H22" s="48">
        <f t="shared" si="1"/>
        <v>78.115026314348157</v>
      </c>
      <c r="I22" s="47">
        <f>SUM(I23:I24)</f>
        <v>56674.9</v>
      </c>
      <c r="J22" s="47">
        <f t="shared" si="0"/>
        <v>70.546974970250091</v>
      </c>
      <c r="K22" s="4"/>
    </row>
    <row r="23" spans="1:11" s="5" customFormat="1" ht="41.4" x14ac:dyDescent="0.3">
      <c r="A23" s="31"/>
      <c r="B23" s="29" t="s">
        <v>42</v>
      </c>
      <c r="C23" s="44">
        <v>79907.3</v>
      </c>
      <c r="D23" s="44"/>
      <c r="E23" s="44"/>
      <c r="F23" s="44"/>
      <c r="G23" s="44">
        <v>62390.7</v>
      </c>
      <c r="H23" s="46">
        <f t="shared" si="1"/>
        <v>78.078848866123622</v>
      </c>
      <c r="I23" s="44">
        <v>56340.9</v>
      </c>
      <c r="J23" s="44">
        <f t="shared" si="0"/>
        <v>70.507825943311815</v>
      </c>
    </row>
    <row r="24" spans="1:11" s="5" customFormat="1" ht="27.6" x14ac:dyDescent="0.3">
      <c r="A24" s="31"/>
      <c r="B24" s="29" t="s">
        <v>16</v>
      </c>
      <c r="C24" s="44">
        <v>429.1</v>
      </c>
      <c r="D24" s="44"/>
      <c r="E24" s="44"/>
      <c r="F24" s="44"/>
      <c r="G24" s="44">
        <v>364.1</v>
      </c>
      <c r="H24" s="46">
        <f t="shared" si="1"/>
        <v>84.852015847121876</v>
      </c>
      <c r="I24" s="44">
        <v>334</v>
      </c>
      <c r="J24" s="44">
        <f t="shared" si="0"/>
        <v>77.837333954789088</v>
      </c>
    </row>
    <row r="25" spans="1:11" s="5" customFormat="1" ht="30" customHeight="1" x14ac:dyDescent="0.3">
      <c r="A25" s="26">
        <v>5</v>
      </c>
      <c r="B25" s="27" t="s">
        <v>43</v>
      </c>
      <c r="C25" s="47">
        <f>SUM(C26:C28)</f>
        <v>121058.8</v>
      </c>
      <c r="D25" s="47"/>
      <c r="E25" s="47"/>
      <c r="F25" s="47"/>
      <c r="G25" s="47">
        <f>SUM(G26:G28)</f>
        <v>34615.5</v>
      </c>
      <c r="H25" s="48">
        <f t="shared" si="1"/>
        <v>28.593955994937996</v>
      </c>
      <c r="I25" s="47">
        <f>SUM(I26:I28)</f>
        <v>22052</v>
      </c>
      <c r="J25" s="47">
        <f t="shared" si="0"/>
        <v>18.215941344206286</v>
      </c>
    </row>
    <row r="26" spans="1:11" s="5" customFormat="1" ht="27.6" x14ac:dyDescent="0.3">
      <c r="A26" s="31"/>
      <c r="B26" s="29" t="s">
        <v>25</v>
      </c>
      <c r="C26" s="44">
        <v>54203.5</v>
      </c>
      <c r="D26" s="44"/>
      <c r="E26" s="44"/>
      <c r="F26" s="44"/>
      <c r="G26" s="44">
        <v>2996.2</v>
      </c>
      <c r="H26" s="46">
        <f t="shared" si="1"/>
        <v>5.5276873264641582</v>
      </c>
      <c r="I26" s="44">
        <v>2996.2</v>
      </c>
      <c r="J26" s="44">
        <f t="shared" si="0"/>
        <v>5.5276873264641582</v>
      </c>
    </row>
    <row r="27" spans="1:11" s="5" customFormat="1" x14ac:dyDescent="0.3">
      <c r="A27" s="31"/>
      <c r="B27" s="29" t="s">
        <v>27</v>
      </c>
      <c r="C27" s="44">
        <v>16622.5</v>
      </c>
      <c r="D27" s="44"/>
      <c r="E27" s="44"/>
      <c r="F27" s="44"/>
      <c r="G27" s="44">
        <v>5063.5</v>
      </c>
      <c r="H27" s="46">
        <f t="shared" si="1"/>
        <v>30.461723567453753</v>
      </c>
      <c r="I27" s="44">
        <v>522.70000000000005</v>
      </c>
      <c r="J27" s="44">
        <f t="shared" si="0"/>
        <v>3.1445330124830808</v>
      </c>
    </row>
    <row r="28" spans="1:11" s="5" customFormat="1" ht="41.4" x14ac:dyDescent="0.3">
      <c r="A28" s="31"/>
      <c r="B28" s="29" t="s">
        <v>26</v>
      </c>
      <c r="C28" s="44">
        <v>50232.800000000003</v>
      </c>
      <c r="D28" s="44"/>
      <c r="E28" s="44"/>
      <c r="F28" s="44"/>
      <c r="G28" s="44">
        <v>26555.8</v>
      </c>
      <c r="H28" s="46">
        <f t="shared" si="1"/>
        <v>52.865458425570537</v>
      </c>
      <c r="I28" s="44">
        <v>18533.099999999999</v>
      </c>
      <c r="J28" s="44">
        <f t="shared" si="0"/>
        <v>36.894419582424227</v>
      </c>
    </row>
    <row r="29" spans="1:11" s="3" customFormat="1" ht="27.6" x14ac:dyDescent="0.3">
      <c r="A29" s="26">
        <v>6</v>
      </c>
      <c r="B29" s="11" t="s">
        <v>44</v>
      </c>
      <c r="C29" s="47">
        <f>SUM(C30:C32)</f>
        <v>414234.7</v>
      </c>
      <c r="D29" s="47"/>
      <c r="E29" s="47"/>
      <c r="F29" s="47"/>
      <c r="G29" s="47">
        <f>SUM(G30:G32)</f>
        <v>335114.10000000003</v>
      </c>
      <c r="H29" s="48">
        <f t="shared" si="1"/>
        <v>80.899572150763817</v>
      </c>
      <c r="I29" s="47">
        <f>SUM(I30:I32)</f>
        <v>276536</v>
      </c>
      <c r="J29" s="47">
        <f t="shared" si="0"/>
        <v>66.758289443158674</v>
      </c>
    </row>
    <row r="30" spans="1:11" s="5" customFormat="1" ht="31.5" customHeight="1" x14ac:dyDescent="0.3">
      <c r="A30" s="31"/>
      <c r="B30" s="29" t="s">
        <v>17</v>
      </c>
      <c r="C30" s="44">
        <v>4756.5</v>
      </c>
      <c r="D30" s="44"/>
      <c r="E30" s="44"/>
      <c r="F30" s="44"/>
      <c r="G30" s="44">
        <v>4219.7</v>
      </c>
      <c r="H30" s="46">
        <f t="shared" si="1"/>
        <v>88.714390833596127</v>
      </c>
      <c r="I30" s="44">
        <v>2749.7</v>
      </c>
      <c r="J30" s="44">
        <f t="shared" si="0"/>
        <v>57.809313570902972</v>
      </c>
    </row>
    <row r="31" spans="1:11" s="5" customFormat="1" ht="29.25" customHeight="1" x14ac:dyDescent="0.3">
      <c r="A31" s="31"/>
      <c r="B31" s="29" t="s">
        <v>18</v>
      </c>
      <c r="C31" s="44">
        <v>396229.3</v>
      </c>
      <c r="D31" s="44"/>
      <c r="E31" s="44"/>
      <c r="F31" s="44"/>
      <c r="G31" s="44">
        <v>318435.40000000002</v>
      </c>
      <c r="H31" s="46">
        <f t="shared" si="1"/>
        <v>80.366444379554977</v>
      </c>
      <c r="I31" s="44">
        <v>273173.59999999998</v>
      </c>
      <c r="J31" s="44">
        <f t="shared" si="0"/>
        <v>68.943311360366323</v>
      </c>
    </row>
    <row r="32" spans="1:11" s="5" customFormat="1" ht="29.25" customHeight="1" x14ac:dyDescent="0.3">
      <c r="A32" s="31"/>
      <c r="B32" s="29" t="s">
        <v>28</v>
      </c>
      <c r="C32" s="44">
        <v>13248.9</v>
      </c>
      <c r="D32" s="44"/>
      <c r="E32" s="44"/>
      <c r="F32" s="44"/>
      <c r="G32" s="44">
        <v>12459</v>
      </c>
      <c r="H32" s="46">
        <f t="shared" si="1"/>
        <v>94.037995607182481</v>
      </c>
      <c r="I32" s="44">
        <v>612.70000000000005</v>
      </c>
      <c r="J32" s="44">
        <f t="shared" si="0"/>
        <v>4.6245348670455666</v>
      </c>
    </row>
    <row r="33" spans="1:12" s="3" customFormat="1" ht="33" customHeight="1" x14ac:dyDescent="0.3">
      <c r="A33" s="26">
        <v>7</v>
      </c>
      <c r="B33" s="11" t="s">
        <v>45</v>
      </c>
      <c r="C33" s="47">
        <f>SUM(C34:C34)</f>
        <v>2316367.4</v>
      </c>
      <c r="D33" s="47"/>
      <c r="E33" s="47"/>
      <c r="F33" s="47"/>
      <c r="G33" s="47">
        <f>SUM(G34:G34)</f>
        <v>2109061.7000000002</v>
      </c>
      <c r="H33" s="48">
        <f t="shared" si="1"/>
        <v>91.050396409481522</v>
      </c>
      <c r="I33" s="47">
        <f>SUM(I34:I34)</f>
        <v>1472925.7</v>
      </c>
      <c r="J33" s="47">
        <f t="shared" si="0"/>
        <v>63.587740873921817</v>
      </c>
      <c r="L33" s="39"/>
    </row>
    <row r="34" spans="1:12" s="5" customFormat="1" x14ac:dyDescent="0.3">
      <c r="A34" s="31"/>
      <c r="B34" s="29" t="s">
        <v>19</v>
      </c>
      <c r="C34" s="44">
        <v>2316367.4</v>
      </c>
      <c r="D34" s="44"/>
      <c r="E34" s="44"/>
      <c r="F34" s="44"/>
      <c r="G34" s="44">
        <v>2109061.7000000002</v>
      </c>
      <c r="H34" s="45">
        <f t="shared" si="1"/>
        <v>91.050396409481522</v>
      </c>
      <c r="I34" s="44">
        <v>1472925.7</v>
      </c>
      <c r="J34" s="42">
        <f t="shared" si="0"/>
        <v>63.587740873921817</v>
      </c>
    </row>
    <row r="35" spans="1:12" s="7" customFormat="1" ht="33" customHeight="1" x14ac:dyDescent="0.3">
      <c r="A35" s="26">
        <v>8</v>
      </c>
      <c r="B35" s="11" t="s">
        <v>46</v>
      </c>
      <c r="C35" s="47">
        <f>SUM(C36:C37)</f>
        <v>964</v>
      </c>
      <c r="D35" s="47"/>
      <c r="E35" s="47"/>
      <c r="F35" s="47"/>
      <c r="G35" s="47">
        <f>SUM(G36:G37)</f>
        <v>248.60000000000002</v>
      </c>
      <c r="H35" s="48">
        <f t="shared" si="1"/>
        <v>25.788381742738594</v>
      </c>
      <c r="I35" s="47">
        <f>SUM(I36:I37)</f>
        <v>248.60000000000002</v>
      </c>
      <c r="J35" s="47">
        <f t="shared" si="0"/>
        <v>25.788381742738594</v>
      </c>
      <c r="K35" s="6"/>
    </row>
    <row r="36" spans="1:12" s="8" customFormat="1" x14ac:dyDescent="0.3">
      <c r="A36" s="31"/>
      <c r="B36" s="29" t="s">
        <v>20</v>
      </c>
      <c r="C36" s="44">
        <v>600</v>
      </c>
      <c r="D36" s="44"/>
      <c r="E36" s="44"/>
      <c r="F36" s="44"/>
      <c r="G36" s="44">
        <v>120.9</v>
      </c>
      <c r="H36" s="45">
        <f t="shared" si="1"/>
        <v>20.149999999999999</v>
      </c>
      <c r="I36" s="44">
        <v>120.9</v>
      </c>
      <c r="J36" s="42">
        <f t="shared" si="0"/>
        <v>20.149999999999999</v>
      </c>
    </row>
    <row r="37" spans="1:12" s="8" customFormat="1" x14ac:dyDescent="0.3">
      <c r="A37" s="31"/>
      <c r="B37" s="29" t="s">
        <v>21</v>
      </c>
      <c r="C37" s="44">
        <v>364</v>
      </c>
      <c r="D37" s="44"/>
      <c r="E37" s="44"/>
      <c r="F37" s="44"/>
      <c r="G37" s="44">
        <v>127.7</v>
      </c>
      <c r="H37" s="45">
        <f t="shared" si="1"/>
        <v>35.082417582417584</v>
      </c>
      <c r="I37" s="44">
        <v>127.7</v>
      </c>
      <c r="J37" s="42">
        <f t="shared" si="0"/>
        <v>35.082417582417584</v>
      </c>
    </row>
    <row r="38" spans="1:12" s="3" customFormat="1" ht="30.75" customHeight="1" x14ac:dyDescent="0.3">
      <c r="A38" s="26">
        <v>9</v>
      </c>
      <c r="B38" s="11" t="s">
        <v>47</v>
      </c>
      <c r="C38" s="47">
        <f>SUM(C39:C40)</f>
        <v>5000</v>
      </c>
      <c r="D38" s="47"/>
      <c r="E38" s="47"/>
      <c r="F38" s="47"/>
      <c r="G38" s="47">
        <f>SUM(G39:G40)</f>
        <v>2791.3</v>
      </c>
      <c r="H38" s="48">
        <f t="shared" si="1"/>
        <v>55.826000000000001</v>
      </c>
      <c r="I38" s="47">
        <f>SUM(I39:I40)</f>
        <v>1117.5999999999999</v>
      </c>
      <c r="J38" s="47">
        <f t="shared" si="0"/>
        <v>22.351999999999997</v>
      </c>
    </row>
    <row r="39" spans="1:12" s="5" customFormat="1" x14ac:dyDescent="0.3">
      <c r="A39" s="31"/>
      <c r="B39" s="29" t="s">
        <v>22</v>
      </c>
      <c r="C39" s="44">
        <v>3580</v>
      </c>
      <c r="D39" s="44"/>
      <c r="E39" s="44"/>
      <c r="F39" s="44"/>
      <c r="G39" s="44">
        <v>2411.5</v>
      </c>
      <c r="H39" s="45">
        <f>G39*100/C39</f>
        <v>67.360335195530723</v>
      </c>
      <c r="I39" s="44">
        <v>1015.6</v>
      </c>
      <c r="J39" s="44">
        <f>I39*100/C39</f>
        <v>28.368715083798882</v>
      </c>
    </row>
    <row r="40" spans="1:12" s="5" customFormat="1" x14ac:dyDescent="0.3">
      <c r="A40" s="31"/>
      <c r="B40" s="29" t="s">
        <v>23</v>
      </c>
      <c r="C40" s="44">
        <v>1420</v>
      </c>
      <c r="D40" s="44"/>
      <c r="E40" s="44"/>
      <c r="F40" s="44"/>
      <c r="G40" s="44">
        <v>379.8</v>
      </c>
      <c r="H40" s="45">
        <f>G40*100/C40</f>
        <v>26.746478873239436</v>
      </c>
      <c r="I40" s="44">
        <v>102</v>
      </c>
      <c r="J40" s="44">
        <f>I40*100/C40</f>
        <v>7.183098591549296</v>
      </c>
    </row>
    <row r="41" spans="1:12" s="3" customFormat="1" ht="33" customHeight="1" x14ac:dyDescent="0.3">
      <c r="A41" s="26">
        <v>10</v>
      </c>
      <c r="B41" s="11" t="s">
        <v>48</v>
      </c>
      <c r="C41" s="47">
        <v>25716.400000000001</v>
      </c>
      <c r="D41" s="47"/>
      <c r="E41" s="47"/>
      <c r="F41" s="47"/>
      <c r="G41" s="47">
        <v>14539.4</v>
      </c>
      <c r="H41" s="48">
        <f t="shared" si="1"/>
        <v>56.537462475307585</v>
      </c>
      <c r="I41" s="47">
        <v>10528.8</v>
      </c>
      <c r="J41" s="47">
        <f t="shared" ref="J41" si="2">I41*100/C41</f>
        <v>40.941966993824948</v>
      </c>
      <c r="K41" s="7"/>
    </row>
    <row r="42" spans="1:12" s="3" customFormat="1" ht="27.6" x14ac:dyDescent="0.3">
      <c r="A42" s="26">
        <v>11</v>
      </c>
      <c r="B42" s="11" t="s">
        <v>49</v>
      </c>
      <c r="C42" s="47">
        <v>443269.7</v>
      </c>
      <c r="D42" s="47"/>
      <c r="E42" s="47"/>
      <c r="F42" s="47"/>
      <c r="G42" s="47">
        <v>413371.6</v>
      </c>
      <c r="H42" s="48">
        <f t="shared" ref="H42:H47" si="3">G42*100/C42</f>
        <v>93.255099547747108</v>
      </c>
      <c r="I42" s="47">
        <v>253257.3</v>
      </c>
      <c r="J42" s="47">
        <f t="shared" ref="J42:J48" si="4">I42*100/C42</f>
        <v>57.133907415733582</v>
      </c>
    </row>
    <row r="43" spans="1:12" s="3" customFormat="1" ht="27.6" x14ac:dyDescent="0.3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2200.6</v>
      </c>
      <c r="H43" s="48">
        <f t="shared" si="3"/>
        <v>74.581441062834685</v>
      </c>
      <c r="I43" s="47">
        <v>1650.5</v>
      </c>
      <c r="J43" s="47">
        <f t="shared" si="4"/>
        <v>55.937775367721819</v>
      </c>
    </row>
    <row r="44" spans="1:12" s="3" customFormat="1" ht="27.6" x14ac:dyDescent="0.3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1570.7</v>
      </c>
      <c r="J44" s="47">
        <f t="shared" si="4"/>
        <v>47.00442901604022</v>
      </c>
    </row>
    <row r="45" spans="1:12" s="3" customFormat="1" ht="21" customHeight="1" x14ac:dyDescent="0.3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113</v>
      </c>
      <c r="J45" s="42">
        <f t="shared" si="4"/>
        <v>60.106382978723403</v>
      </c>
    </row>
    <row r="46" spans="1:12" s="3" customFormat="1" x14ac:dyDescent="0.3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1457.7</v>
      </c>
      <c r="J46" s="42">
        <f t="shared" si="4"/>
        <v>46.223363774733642</v>
      </c>
    </row>
    <row r="47" spans="1:12" s="3" customFormat="1" ht="69" x14ac:dyDescent="0.3">
      <c r="A47" s="53">
        <v>14</v>
      </c>
      <c r="B47" s="52" t="s">
        <v>50</v>
      </c>
      <c r="C47" s="54">
        <v>4892.5</v>
      </c>
      <c r="D47" s="54"/>
      <c r="E47" s="54"/>
      <c r="F47" s="54"/>
      <c r="G47" s="54">
        <v>1445.1</v>
      </c>
      <c r="H47" s="55">
        <f t="shared" si="3"/>
        <v>29.537046499744505</v>
      </c>
      <c r="I47" s="54">
        <v>446.6</v>
      </c>
      <c r="J47" s="54">
        <f t="shared" si="4"/>
        <v>9.1282575370464993</v>
      </c>
    </row>
    <row r="48" spans="1:12" s="4" customFormat="1" ht="18.75" customHeight="1" x14ac:dyDescent="0.3">
      <c r="A48" s="41"/>
      <c r="B48" s="33" t="s">
        <v>7</v>
      </c>
      <c r="C48" s="49">
        <f>C10+C16+C19+C22+C25+C29+C33+C35+C38+C41+C42+C43+C44+C47</f>
        <v>9789283.6999999993</v>
      </c>
      <c r="D48" s="49"/>
      <c r="E48" s="49"/>
      <c r="F48" s="49"/>
      <c r="G48" s="49">
        <f>G10+G16+G19+G22+G25+G29+G33+G35+G38+G41+G42+G43+G44+G47</f>
        <v>8499482.0999999978</v>
      </c>
      <c r="H48" s="50">
        <f t="shared" ref="H48" si="5">G48*100/C48</f>
        <v>86.824351612161351</v>
      </c>
      <c r="I48" s="49">
        <f>I10+I16+I19+I22+I25+I29+I33+I35+I38+I41+I42+I43+I44+I47</f>
        <v>5835992.4999999981</v>
      </c>
      <c r="J48" s="49">
        <f t="shared" si="4"/>
        <v>59.616134120211449</v>
      </c>
    </row>
    <row r="49" spans="1:10" s="2" customFormat="1" x14ac:dyDescent="0.3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2021-09-13T07:25:15Z</cp:lastPrinted>
  <dcterms:created xsi:type="dcterms:W3CDTF">2012-07-10T18:14:32Z</dcterms:created>
  <dcterms:modified xsi:type="dcterms:W3CDTF">2021-10-13T13:13:15Z</dcterms:modified>
</cp:coreProperties>
</file>